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EA9B9A6-5315-4F18-B2A0-C401762DD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39" i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<sst xmlns="http://schemas.openxmlformats.org/spreadsheetml/2006/main" count="77" uniqueCount="67">
  <si>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</si>
  <si>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</si>
  <si>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</si>
  <si>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</si>
  <si>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</si>
  <si>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</si>
  <si>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</si>
  <si>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</si>
  <si>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</si>
  <si>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</si>
  <si>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</si>
  <si>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</si>
  <si>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</si>
  <si>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</si>
  <si>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</si>
  <si>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</si>
  <si>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</si>
  <si>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</si>
  <si>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</si>
  <si>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</si>
  <si>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</si>
  <si>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</si>
  <si>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</si>
  <si>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</si>
  <si>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</si>
  <si>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</si>
  <si>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</si>
  <si>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</si>
  <si>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</si>
  <si>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</si>
  <si>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</si>
  <si>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</si>
  <si>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</si>
  <si>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</si>
  <si>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</si>
  <si>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</si>
  <si>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</si>
  <si>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</si>
  <si>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</si>
  <si>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</si>
  <si>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</si>
  <si>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</si>
  <si>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</si>
  <si>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</si>
  <si>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</si>
  <si>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</si>
  <si>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</si>
  <si>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</si>
  <si>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</si>
  <si>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</si>
  <si>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</si>
  <si>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</si>
  <si>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</si>
  <si>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</si>
  <si>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</si>
  <si>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</si>
  <si>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</si>
  <si>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</si>
  <si>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</si>
  <si>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</si>
  <si>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2009</t>
  </si>
  <si>
    <t>SIORA MARISA</t>
  </si>
  <si>
    <t>MAESTRO D'ASCIA CARLO ZANETTI</t>
  </si>
  <si>
    <t>ALESSANDRO DISSERA BRAGADIN</t>
  </si>
  <si>
    <t xml:space="preserve">COMPESATO MARINO </t>
  </si>
  <si>
    <t>GIOVANNI VERCIO,MICHELE DISSERA</t>
  </si>
  <si>
    <t>ALESSANDRO DISSERA,CLAUDIO SOFFIZZI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</si>
</sst>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19" fillId="0" borderId="27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wrapText="1"/>
    </xf>
    <xf numFmtId="0" fontId="19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0" sqref="E50:G5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/>
      <c r="D2" s="102"/>
      <c r="E2" s="103"/>
      <c r="F2" s="43" t="s">
        <v>50</v>
      </c>
      <c r="G2" s="63">
        <v>297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442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6.51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1.78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5.46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20.475000000000001</v>
      </c>
      <c r="G17" s="114">
        <f>SUM((F31/3))</f>
        <v>5.9335310311341516</v>
      </c>
    </row>
    <row r="18" spans="1:7" ht="15" customHeight="1" thickBot="1" x14ac:dyDescent="0.25">
      <c r="A18" s="2"/>
      <c r="B18" s="48" t="s">
        <v>25</v>
      </c>
      <c r="C18" s="66">
        <v>1.25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0.53</v>
      </c>
      <c r="D21" s="9"/>
      <c r="E21" s="9"/>
      <c r="F21" s="117">
        <f>SUM(((F17*3)/100))+F17</f>
        <v>21.08925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19.1386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8.7899999999999991</v>
      </c>
      <c r="E25" s="57">
        <f>SUM(((C26+C28)+C29))/2</f>
        <v>8.7899999999999991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5.88</v>
      </c>
      <c r="D26" s="58">
        <f>(C27+C29+C30)/2</f>
        <v>5.4825000000000008</v>
      </c>
      <c r="E26" s="59">
        <f>SUM(((C27+C30)+C29))/2</f>
        <v>5.4824999999999999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4.415</v>
      </c>
      <c r="D27" s="58">
        <f>(C26+C30+C31)/2</f>
        <v>7.4625000000000004</v>
      </c>
      <c r="E27" s="60">
        <f>SUM(((C31+C26)+C30))/2</f>
        <v>7.4625000000000004</v>
      </c>
      <c r="F27" s="78">
        <f>SQRT((((E25*(E25-C26))*(E25-C28))*(E25-C29)))+SQRT((((E26*(E26-C27))*(E26-C30))*(E26-C29)))</f>
        <v>17.736208164298827</v>
      </c>
      <c r="G27" s="83">
        <f>SQRT((((E27*(E27-C26))*(E27-C30))*(E27-C31)))+SQRT((((E28*(E28-C27))*(E28-C31))*(E28-C28)))</f>
        <v>17.864978022506079</v>
      </c>
    </row>
    <row r="28" spans="1:7" ht="15" customHeight="1" thickBot="1" x14ac:dyDescent="0.25">
      <c r="A28" s="2"/>
      <c r="B28" s="51" t="s">
        <v>3</v>
      </c>
      <c r="C28" s="69">
        <v>6.87</v>
      </c>
      <c r="D28" s="58">
        <f>(C27+C28+C31)/2</f>
        <v>9.3049999999999997</v>
      </c>
      <c r="E28" s="60">
        <f>SUM(((C28+C27)+C31))/2</f>
        <v>9.3049999999999997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4.83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1.72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7.3250000000000002</v>
      </c>
      <c r="D31" s="62"/>
      <c r="E31" s="61"/>
      <c r="F31" s="88">
        <f>SUM((F27+G27))/2</f>
        <v>17.800593093402455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4.75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3.02</v>
      </c>
      <c r="D34" s="61"/>
      <c r="E34" s="59">
        <f>SUM(((C35+C38)+C37))/2</f>
        <v>3.3250000000000002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2.56</v>
      </c>
      <c r="D35" s="61"/>
      <c r="E35" s="60">
        <f>SUM(((C34+C39)+C38))/2</f>
        <v>4.21</v>
      </c>
      <c r="F35" s="89">
        <f>SQRT((((E33*(E33-C34))*(E33-C36))*(E33-C37)))+SQRT((((E34*(E34-C35))*(E34-C38))*(E34-C37)))</f>
        <v>5.7861033040733512</v>
      </c>
      <c r="G35" s="90">
        <f>SQRT((((E35*(E35-C34))*(E35-C38))*(E35-C39)))+SQRT((((E36*(E36-C35))*(E36-C39))*(E36-C36)))</f>
        <v>5.7847774840338086</v>
      </c>
    </row>
    <row r="36" spans="1:7" ht="15" customHeight="1" thickBot="1" x14ac:dyDescent="0.25">
      <c r="A36" s="2"/>
      <c r="B36" s="51" t="s">
        <v>3</v>
      </c>
      <c r="C36" s="70">
        <v>3.67</v>
      </c>
      <c r="D36" s="61"/>
      <c r="E36" s="57">
        <f>SUM(((C35+C39)+C36))/2</f>
        <v>5.1749999999999998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2.81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1.28</v>
      </c>
      <c r="D38" s="9"/>
      <c r="E38" s="7">
        <f>SUM(((C39+C35)+C36))/2</f>
        <v>5.1749999999999998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4.12</v>
      </c>
      <c r="D39" s="9"/>
      <c r="E39" s="9"/>
      <c r="F39" s="93">
        <f>SUM((F35+G35))/2</f>
        <v>5.7854403940535803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4.88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4.0599999999999996</v>
      </c>
      <c r="D42" s="69">
        <v>5.25</v>
      </c>
      <c r="E42" s="23">
        <f>SUM(((D42+D43)+D44))/2</f>
        <v>6.1050000000000004</v>
      </c>
      <c r="F42" s="72">
        <f>SQRT((((E41*(E41-C42))*(E41-C43))*(E41-C44)))</f>
        <v>3.9999996799999873</v>
      </c>
      <c r="G42" s="75">
        <f>SQRT((((E42*(E42-D42))*(E42-D43))*(E42-D44)))</f>
        <v>5.8874925358232968</v>
      </c>
    </row>
    <row r="43" spans="1:7" ht="15" customHeight="1" thickBot="1" x14ac:dyDescent="0.25">
      <c r="A43" s="2"/>
      <c r="B43" s="51" t="s">
        <v>26</v>
      </c>
      <c r="C43" s="71">
        <v>2.5</v>
      </c>
      <c r="D43" s="69">
        <v>2.98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3.2</v>
      </c>
      <c r="D44" s="69">
        <v>3.98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4" t="s">
        <v>65</v>
      </c>
      <c r="F52" s="145"/>
      <c r="G52" s="146"/>
    </row>
    <row r="53" spans="1:7" ht="15" customHeight="1" x14ac:dyDescent="0.2">
      <c r="A53" s="9"/>
      <c r="B53" s="20"/>
      <c r="C53" s="21"/>
      <c r="D53" s="10"/>
      <c r="E53" s="147" t="s">
        <v>66</v>
      </c>
      <c r="F53" s="148"/>
      <c r="G53" s="149"/>
    </row>
    <row r="54" spans="1:7" ht="15" x14ac:dyDescent="0.2">
      <c r="B54" s="3" t="s">
        <v>48</v>
      </c>
      <c r="C54" s="13"/>
      <c r="D54" s="11"/>
      <c r="E54" s="141"/>
      <c r="F54" s="142"/>
      <c r="G54" s="143"/>
    </row>
    <row r="55" spans="1:7" ht="15" customHeight="1" x14ac:dyDescent="0.2">
      <c r="B55" s="19" t="s">
        <v>5</v>
      </c>
      <c r="C55" s="38">
        <v>4.3299999999999998E-2</v>
      </c>
      <c r="D55" s="11"/>
      <c r="E55" s="141"/>
      <c r="F55" s="142"/>
      <c r="G55" s="143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XJoeNIh6UVRs6DU+F5mD/OJjfE387DvHdsPQNW855RCGrOjuaBDLgtH/0TIbz+shio+8FmNeGCy4DoD/yZVifg==" saltValue="rcNzeq/+d7sceNlARFzr9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2022-05-09T15:34:12Z</dcterms:modified>
</cp:coreProperties>
</file>